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79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<sst xmlns="http://schemas.openxmlformats.org/spreadsheetml/2006/main" count="101" uniqueCount="61">
  <si>
    <t xml:space="preserve">Elektromontažni materijal </t>
  </si>
  <si>
    <t>1.</t>
  </si>
  <si>
    <t>Br.</t>
  </si>
  <si>
    <t>OPIS STAVKE</t>
  </si>
  <si>
    <t>Količina</t>
  </si>
  <si>
    <t>Cijena</t>
  </si>
  <si>
    <t>Ukupna cijena kn</t>
  </si>
  <si>
    <t>Dobava, montaža i spajanje tipskog kraka montiranog bočno na drveni/betonski stup na željenoj visini, krak sa promjeromvrha 60mm. Kut nagiba kraka u odnosu na rasvjetni stup iznosi -90° do -110°. Krak isporučiti u kompletu sa spojnom glavom, nosećom cijevi duljine 250 do 1000mm, u kompletu sa nosećom glavom od lima debljine 2,5mm, učvršćeno na stup pomoću 2 obujmice debljine 1,25mm, 4 vijka M8x30 i matice M8. Antikorozivna zaštita izvedena uranjanjem u kupku od otopljenog cinka. Debljina nanosa cinka 60 do 80 mikrona. Uz krak potrebno isporučiti i pripadajuću atestnu dokumentaciju i potvrdu garancije na prohrđavanje, te nacrte ovjerene od strane proizvođača i isporučioca navedene opreme. Jamstvo na prohrđavanje 20 godina.</t>
  </si>
  <si>
    <t>Krak JR/ravni/fi60/700/5</t>
  </si>
  <si>
    <t>2.</t>
  </si>
  <si>
    <t xml:space="preserve">Ponuđeno (Tip i proizvođač): </t>
  </si>
  <si>
    <t>Dobava i montaža visokotlačne natrijeve žarulje SUPER 4Y 70W E27, efikasnost izvora pri normalnim uvjetima 93 lm/W, vijek trajanja žarulje 32.000,00 sati, Cosφ&gt;0,9., jamstvo proizvođača na 16.000 sati rada.</t>
  </si>
  <si>
    <t>3.</t>
  </si>
  <si>
    <t>kom.</t>
  </si>
  <si>
    <t>4.</t>
  </si>
  <si>
    <t>Dobava i montaža visokotlačne natrijeve žarulje SUPER 4Y 100W E40, efikasnost izvora pri normalnim uvjetima 107 lm/W, vijek trajanja žarulje 32.000,00 sati, Cosφ&gt;0,9., jamstvo proizvođača na 16.000 sati rada.</t>
  </si>
  <si>
    <t>5.</t>
  </si>
  <si>
    <t>Žarulja SUPER 4Y 100W E40 ili jednakovrijedna</t>
  </si>
  <si>
    <t>6.</t>
  </si>
  <si>
    <t>7.</t>
  </si>
  <si>
    <t xml:space="preserve">Ormar javne rasvjete OJR </t>
  </si>
  <si>
    <t>Samostojeći ormar javne rasvjete SOJR</t>
  </si>
  <si>
    <t>10.</t>
  </si>
  <si>
    <t>11.</t>
  </si>
  <si>
    <t>Elektromontažni radovi</t>
  </si>
  <si>
    <t>kn/kom.</t>
  </si>
  <si>
    <t>Isključenje napojnih kabela javne rasvjete na pojnim točkama (TS) i odspajanje postojećih razdjelnica stupova javne rasvjete. Nakon završetka spajanja ponovno uključenje napojnih kabela u pojnoj točki</t>
  </si>
  <si>
    <t xml:space="preserve">Demontaža postojećih svjetiljki VTF i Gamalux zajedno sa demontažom postojećih stupnih spojnih kabela i krakova sa postojećih stupova visine 8 metra uz pomoć hidrauličke dizalice u cijelosti, te odvoz istih na deponiju investitora </t>
  </si>
  <si>
    <t>Elektromontažni radovi ukupno:</t>
  </si>
  <si>
    <t>REKAPITULACIJA</t>
  </si>
  <si>
    <t>Elektromontažni materijal</t>
  </si>
  <si>
    <t>Kn</t>
  </si>
  <si>
    <t>SVEUKUPNO BEZ  PDV:</t>
  </si>
  <si>
    <t>SVEUKUPNO SA  PDV:</t>
  </si>
  <si>
    <t xml:space="preserve">Jamstvo proizvođača na svjetiljku minimalno 3 godine </t>
  </si>
  <si>
    <t>Elektromontažni materijal ukupno:</t>
  </si>
  <si>
    <t xml:space="preserve">  9.</t>
  </si>
  <si>
    <t>Žarulja SUPER 4Y 70W E27 ili jednakovrijedna</t>
  </si>
  <si>
    <t>Nabava i doprema svjetiljke za osvjetljenje prometnica. Kućište i fiksirajući blok svjetiljke izrađeni od lijevanog aluminija. Fiksirajući blok omogućuje montažu svjetiljke na stupove/nosače promjera 60mm uz mogućnost prilagodbe pomoću adaptera za montažu svjetiljke na stup/nosač promjera 40mm. Nosač sa mogućnošću postavljanja svjetiljke u 4 različita položaja. Maksimalni kut nagiba 15°, 4 moguća položaja nagiba. Antikorozivna zaštita svjetiljke izvedena sa termootpornim poliesterskim prahom otpornim na atmosferske utjecaje, poklopac svjetiljke RAL7038, dok je donji dio svjetiljke izveden u boji RAL7039.  Kompletan poklopac i staklo, otvor za kuke izrađen od armiranog stakla sa poliamidnim (najlon) vlaknima. Lako izmjenjiva ploča sa ožičenjem. Zaštitno kaljeno staklo debljine 4mm sa zaštitom na zglobnom dijelu kućišta od nehrđajućeg čelika AISI 306. Optički element svjetiljke izrađen od poliranog anodiziranog aluminija čistoće 99,85%, uključujući CUT-OFF svojstvo. Iskoristivost svjetiljke veća od 78%. Varijabilni fokus svjetiljke za optimiziranje optičkih performansi. Brtve svjetiljke izrađene od silikona visoke elastičnosti i visoke toplinske otpornosti. Keramičko grlo E27. U kompletu sa obujmicom M20 IP68  za ulaz napajačkog kabela, obujmica sa izraženom otpornošću na habanje. Ugrađenapredspojna sprava 70/50W omogućava samostalno prebacuje na nižu snagu u odnosu na središnje vrijeme rada svjetiljke (smanjenje svjetlosnog toka). Svjetiljka kompenzirana na Cosφ=0,95. Dupla izolacija svjetiljke klasa II. Otpornost na udarce izvedeno u klasi zaštite IK10. Stupanj tehničke zaštite  IP65. Svjetiljka sa ENEC certifikatom, testirana prema EN60598-1:2008;A11, prema ispitivanju svjetiljka u skladu sa EN60598-2-3:2003.</t>
  </si>
  <si>
    <t>Nabava i doprema svjetiljke za osvjetljenje prometnica. Kućište i fiksirajući blok svjetiljke izrađeni od lijevanog aluminija. Fiksirajući blok omogućuje montažu svjetiljke na stupove/nosače promjera 60mm. Nosač sa mogućnošću postavljanja svjetiljke direktno na stup ili na konzolu montiranu na stup ili zid. Maksimalni kut nagiba 15°, podesivi kut postavljanja sa pomakom svakih 5°. Antikorozivna zaštita svjetiljke izvedena sa termootpornim poliesterskim prahom otpornim na atmosferske utjecaje, poklopac i donji dio svjetiljke izvedeni u sivoj boji. Lako izmjenjiva ploča sa ožičenjem. Zaštitno kaljeno staklo debljine 4mm sa zaštitom na zglobnom dijelu kućišta. Optički element svjetiljke izrađen od poliranog anodiziranog aluminija visoke čistoće, uključujući CUT-OFF svojstvo. Iskoristivost svjetiljke veća od 65%.  Svjetiljkasa optimiziranim optičkim performansama. Brtve svjetiljke izrađene od silikona visoke elastičnosti i visoke toplinske otpornosti. Keramičko grlo E40. U kompletu sa obujmicom za ulaz napajačkog kabela, obujmica sa izraženom otpornošću na habanje. Ugrađena predspojna sprava 100/70W omogućava samostalno prebacuje na nižu snagu u odnosu na središnje vrijeme rada svjetiljke (smanjenje svjetlosnog toka). Svjetiljka kompenzirana na Cosφ=0,95. Dupla izolacija svjetiljke klasa II. Stupanj tehničke zaštite  IP66. Svjetiljka sa ENEC certifikatom.</t>
  </si>
  <si>
    <t xml:space="preserve"> 2.</t>
  </si>
  <si>
    <t>8.</t>
  </si>
  <si>
    <t>9.</t>
  </si>
  <si>
    <t xml:space="preserve">  2.</t>
  </si>
  <si>
    <t xml:space="preserve">  3.</t>
  </si>
  <si>
    <t>Nabava i doprema svjetiljke za osvjetljenje prometnica. Kućište i fiksirajući blok svjetiljke izrađeni od lijevanog aluminija. Fiksirajući blok omogućuje montažu svjetiljke na stupove/nosače promjera 60mm uz mogućnost prilagodbe pomoću adaptera za montažu svjetiljke na stup/nosač promjera 40mm. Nosač sa mogućnošću postavljanja svjetiljke u 4 različita položaja. Maksimalni kut nagiba 15°, 4 moguća položaja nagiba. Antikorozivna zaštita svjetiljke izvedena sa termootpornim poliesterskim prahom otpornim na atmosferske utjecaje, poklopac svjetiljke RAL7038, dok je donji dio svjetiljke izveden u boji RAL7039.  Kompletan poklopac i staklo, otvor za kuke izrađen od armiranog stakla sa poliamidnim (najlon) vlaknima. Lako izmjenjiva ploča sa ožičenjem. Zaštitno kaljeno staklo debljine 4mm sa zaštitom na zglobnom dijelu kućišta od nehrđajućeg čelika AISI 306. Optički element svjetiljke izrađen od poliranog anodiziranog aluminija čistoće 99,85%, uključujući CUT-OFF svojstvo. Iskoristivost svjetiljke veća od 78%. Varijabilni fokus svjetiljke za optimiziranje optičkih performansi. Brtve svjetiljke izrađene od silikona visoke elastičnosti i visoke toplinske otpornosti. Keramičko grlo E40. U kompletu sa obujmicom M20 IP68  za ulaz napajačkog kabela, obujmica sa izraženom otpornošću na habanje. Ugrađenapredspojna sprava 100/70W omogućava samostalno prebacuje na nižu snagu u odnosu na središnje vrijeme rada svjetiljke (smanjenje svjetlosnog toka). Svjetiljka kompenzirana na Cosφ=0,95. Dupla izolacija svjetiljke klasa II. Otpornost na udarce izvedeno u klasi zaštite IK10. Stupanj tehničke zaštite  IP65. Svjetiljka sa ENEC certifikatom, testirana prema EN60598-1:2008;A11, prema ispitivanju svjetiljka u skladu sa EN60598-2-3:2003.</t>
  </si>
  <si>
    <t xml:space="preserve">Jed. </t>
  </si>
  <si>
    <t>Mjere</t>
  </si>
  <si>
    <t>Dobava i montaža razvodnog ormara javne rasvjete izrađen od poliestera i ojačan staklenim vlaknima, boje RAL 7032. Ormar se montira na rešetkastu transformatorsku stanicu. Dimenzije ormara su 60x80 cm, opremljen slijedećom opremom: montažna ploča, tipska brava, uvodnice, kanali, sklopka rastavljač tropolna 160A, NVO patrone 35A, sklopnik tropolni 40A, 230V, grebenasta sklopka 1-0-2, 10A, luxomat ZR 3, uklopni sat 1-kanalni, automatski osigurači, redne stezaljke, vodiči P/F 10mm2. Stupanj zaštite od prodiranja vlage i prašine IP 65.</t>
  </si>
  <si>
    <t>Dobava i montaža samostojećeg ormara SRO-JR uz TS, na betonskom postolju, dimenzija 80x120 cm, izrađen od poliestera i ojačan staklenim vlaknima, boje RAL 7032. Opremljen slijedećom opremom: montažna ploča, tipska brava, uvodnice, kanali, osiguračke pruge 160 A, sklopka rastavljač tropolna 160A, NVO patrone 35A, sklopnik tropolni 40A, 230V, grebenasta sklopka 1-0-2, 10A, luxomat ZR 3, uklopni sat 1-kanalni, automatski osigurači, redne stezaljke, vodiči P/F 10mm2. Stupanj zaštite od prodiranja vlage i prašine IP 65.</t>
  </si>
  <si>
    <t>Dobava i montaža strujne stezaljke kao KZEP-13 16-95/1,5-10mm)</t>
  </si>
  <si>
    <r>
      <t>Dobava i spajanje napojnog kabela prosječne dužine 2 m/stupu tip PP00-Y 3x2,5 mm</t>
    </r>
    <r>
      <rPr>
        <vertAlign val="superscript"/>
        <sz val="8"/>
        <color indexed="8"/>
        <rFont val="Arial"/>
        <family val="2"/>
      </rPr>
      <t>2</t>
    </r>
    <r>
      <rPr>
        <sz val="8"/>
        <color indexed="8"/>
        <rFont val="Arial"/>
        <family val="2"/>
      </rPr>
      <t xml:space="preserve"> 1 kV, komplet sa standardnim spojnim priborom za SKS kabel i spajanjem svjetiljki</t>
    </r>
  </si>
  <si>
    <t xml:space="preserve">Ponuđeno krak (Tip i proizvođač) : </t>
  </si>
  <si>
    <t xml:space="preserve">Ponuđeno svjetiljka (Tip i proizvođač): </t>
  </si>
  <si>
    <t>Ponuđeno žarulja (Tip i proizvođač):</t>
  </si>
  <si>
    <t xml:space="preserve">Ponuđeno žarulja (Tip i proizvođač): </t>
  </si>
  <si>
    <t>Montaža svjetiljki 100/70W  na postojeće betonske i drvene stupove visine 8 metra uz pomoć hidrauličke dizalice, provlačenje spojnog kabela PP00Y 3x2,5, te izvršenje svih potrebnih spojeva i ugradnja izvora svjetlosti, ispitivanje instalacije i puštanje u rad</t>
  </si>
  <si>
    <t>Montaža svjetiljki 70/50W na postojeće betonske stupove visine 8 metra uz pomoć hidrauličke dizalice, provlačenje spojnog kabela PP00Y 3x2,5 te izvršenje svih potrebnih spojeva i ugradnja izvora svjetlosti, ispitivanje instalacije i puštanje u rad</t>
  </si>
  <si>
    <t>U                                                          ,                     2014. godine</t>
  </si>
  <si>
    <t>Ponuditelj:</t>
  </si>
  <si>
    <t>M.P.</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</si>
</sst>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0.00\ &quot;kn&quot;"/>
    <numFmt numFmtId="169" formatCode="[$-41A]d\.\ mmmm\ yyyy"/>
    <numFmt numFmtId="170" formatCode="&quot;Da&quot;;&quot;Da&quot;;&quot;Ne&quot;"/>
    <numFmt numFmtId="171" formatCode="&quot;Istinito&quot;;&quot;Istinito&quot;;&quot;Neistinito&quot;"/>
    <numFmt numFmtId="172" formatCode="&quot;Uključeno&quot;;&quot;Uključeno&quot;;&quot;Isključeno&quot;"/>
  </numFmts>
  <fonts count="38">
    <font>
      <sz val="11"/>
      <color indexed="8"/>
      <name val="Calibri"/>
      <family val="2"/>
    </font>
    <font>
      <sz val="8"/>
      <color indexed="8"/>
      <name val="Arial"/>
      <family val="2"/>
    </font>
    <font>
      <vertAlign val="superscript"/>
      <sz val="8"/>
      <color indexed="8"/>
      <name val="Arial"/>
      <family val="2"/>
    </font>
    <font>
      <sz val="8"/>
      <name val="Arial"/>
      <family val="2"/>
    </font>
    <font>
      <b/>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medium"/>
    </border>
    <border>
      <left style="medium"/>
      <right style="thin"/>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thin"/>
      <top style="medium"/>
      <bottom style="thin"/>
    </border>
    <border>
      <left>
        <color indexed="63"/>
      </left>
      <right style="thin"/>
      <top style="thin"/>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04">
    <xf numFmtId="0" fontId="0" fillId="0" borderId="0" xfId="0" applyAlignment="1">
      <alignment/>
    </xf>
    <xf numFmtId="0" fontId="1" fillId="0" borderId="0" xfId="0" applyFont="1" applyAlignment="1">
      <alignment/>
    </xf>
    <xf numFmtId="0" fontId="1" fillId="0" borderId="0" xfId="0" applyFont="1" applyAlignment="1">
      <alignment horizontal="justify" vertical="top" wrapText="1"/>
    </xf>
    <xf numFmtId="0" fontId="1" fillId="0" borderId="0" xfId="0" applyFont="1" applyAlignment="1">
      <alignment horizontal="center" vertical="top"/>
    </xf>
    <xf numFmtId="168" fontId="1" fillId="0" borderId="0" xfId="0" applyNumberFormat="1" applyFont="1" applyAlignment="1">
      <alignment/>
    </xf>
    <xf numFmtId="0" fontId="0" fillId="0" borderId="10" xfId="0" applyBorder="1" applyAlignment="1">
      <alignment/>
    </xf>
    <xf numFmtId="0" fontId="1" fillId="0" borderId="10" xfId="0" applyFont="1" applyBorder="1" applyAlignment="1">
      <alignment horizontal="center"/>
    </xf>
    <xf numFmtId="0" fontId="1" fillId="0" borderId="10" xfId="0" applyFont="1" applyBorder="1" applyAlignment="1">
      <alignment horizontal="center" vertical="center"/>
    </xf>
    <xf numFmtId="168" fontId="1" fillId="0" borderId="10" xfId="0" applyNumberFormat="1" applyFont="1" applyBorder="1" applyAlignment="1">
      <alignment horizontal="right"/>
    </xf>
    <xf numFmtId="168" fontId="1" fillId="0" borderId="10" xfId="0" applyNumberFormat="1" applyFont="1" applyBorder="1" applyAlignment="1">
      <alignment/>
    </xf>
    <xf numFmtId="0" fontId="1" fillId="0" borderId="0" xfId="0" applyFont="1" applyBorder="1" applyAlignment="1">
      <alignment horizontal="center"/>
    </xf>
    <xf numFmtId="0" fontId="4" fillId="0" borderId="11" xfId="0" applyFont="1" applyBorder="1" applyAlignment="1">
      <alignment/>
    </xf>
    <xf numFmtId="0" fontId="0" fillId="0" borderId="12" xfId="0" applyBorder="1" applyAlignment="1">
      <alignment/>
    </xf>
    <xf numFmtId="0" fontId="0" fillId="0" borderId="11" xfId="0" applyBorder="1" applyAlignment="1">
      <alignment/>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13" xfId="0" applyBorder="1" applyAlignment="1">
      <alignment/>
    </xf>
    <xf numFmtId="0" fontId="1" fillId="0" borderId="14" xfId="0" applyFont="1" applyBorder="1" applyAlignment="1">
      <alignment horizontal="justify" vertical="top" wrapText="1"/>
    </xf>
    <xf numFmtId="0" fontId="1" fillId="0" borderId="14" xfId="0" applyFont="1" applyBorder="1" applyAlignment="1">
      <alignment horizontal="center"/>
    </xf>
    <xf numFmtId="168" fontId="1" fillId="0" borderId="14" xfId="0" applyNumberFormat="1" applyFont="1" applyBorder="1" applyAlignment="1">
      <alignment/>
    </xf>
    <xf numFmtId="0" fontId="1" fillId="0" borderId="10" xfId="0" applyFont="1" applyBorder="1" applyAlignment="1">
      <alignment horizontal="center" vertical="top"/>
    </xf>
    <xf numFmtId="0" fontId="1" fillId="0" borderId="10" xfId="0" applyFont="1" applyBorder="1" applyAlignment="1">
      <alignment horizontal="justify" vertical="top" wrapText="1"/>
    </xf>
    <xf numFmtId="0" fontId="1" fillId="0" borderId="0" xfId="0" applyFont="1" applyBorder="1" applyAlignment="1">
      <alignment horizontal="center" vertical="center"/>
    </xf>
    <xf numFmtId="168" fontId="4" fillId="0" borderId="13" xfId="0" applyNumberFormat="1" applyFont="1" applyBorder="1" applyAlignment="1">
      <alignment/>
    </xf>
    <xf numFmtId="0" fontId="3" fillId="0" borderId="10" xfId="0" applyFont="1" applyBorder="1" applyAlignment="1">
      <alignment horizontal="center" vertical="center" wrapText="1"/>
    </xf>
    <xf numFmtId="0" fontId="0" fillId="0" borderId="0" xfId="0" applyBorder="1" applyAlignment="1">
      <alignment/>
    </xf>
    <xf numFmtId="0" fontId="1" fillId="0" borderId="0" xfId="0" applyFont="1" applyBorder="1" applyAlignment="1">
      <alignment/>
    </xf>
    <xf numFmtId="0" fontId="3" fillId="0" borderId="15" xfId="0" applyFont="1" applyBorder="1" applyAlignment="1">
      <alignment horizontal="center" wrapText="1"/>
    </xf>
    <xf numFmtId="0" fontId="3" fillId="0" borderId="11" xfId="0" applyFont="1" applyBorder="1" applyAlignment="1">
      <alignment horizontal="center" wrapText="1"/>
    </xf>
    <xf numFmtId="168" fontId="1" fillId="0" borderId="10" xfId="0" applyNumberFormat="1" applyFont="1" applyBorder="1" applyAlignment="1">
      <alignment vertical="top"/>
    </xf>
    <xf numFmtId="0" fontId="1" fillId="0" borderId="0" xfId="0" applyFont="1" applyAlignment="1">
      <alignment vertical="top"/>
    </xf>
    <xf numFmtId="0" fontId="1" fillId="0" borderId="10" xfId="0" applyFont="1" applyBorder="1" applyAlignment="1">
      <alignment vertical="top"/>
    </xf>
    <xf numFmtId="0" fontId="0" fillId="0" borderId="0" xfId="0" applyAlignment="1">
      <alignment vertical="top"/>
    </xf>
    <xf numFmtId="0" fontId="1" fillId="0" borderId="0" xfId="0" applyFont="1" applyBorder="1" applyAlignment="1">
      <alignment horizontal="center" vertical="top"/>
    </xf>
    <xf numFmtId="168" fontId="1" fillId="0" borderId="0" xfId="0" applyNumberFormat="1" applyFont="1" applyBorder="1" applyAlignment="1">
      <alignment vertical="top"/>
    </xf>
    <xf numFmtId="168" fontId="4" fillId="0" borderId="16" xfId="0" applyNumberFormat="1" applyFont="1" applyBorder="1" applyAlignment="1">
      <alignment/>
    </xf>
    <xf numFmtId="0" fontId="1" fillId="0" borderId="0" xfId="0" applyFont="1" applyAlignment="1">
      <alignment horizontal="justify" vertical="top" wrapText="1"/>
    </xf>
    <xf numFmtId="0" fontId="1" fillId="0" borderId="0" xfId="0" applyFont="1" applyAlignment="1">
      <alignment/>
    </xf>
    <xf numFmtId="0" fontId="1" fillId="0" borderId="0" xfId="0" applyFont="1" applyBorder="1" applyAlignment="1">
      <alignment horizontal="justify" vertical="top" wrapText="1"/>
    </xf>
    <xf numFmtId="0" fontId="4" fillId="0" borderId="17" xfId="0" applyFont="1" applyBorder="1" applyAlignment="1">
      <alignment horizontal="center" vertical="center"/>
    </xf>
    <xf numFmtId="0" fontId="0" fillId="0" borderId="18" xfId="0" applyBorder="1" applyAlignment="1">
      <alignment/>
    </xf>
    <xf numFmtId="0" fontId="3"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0" fillId="0" borderId="15" xfId="0" applyBorder="1" applyAlignment="1">
      <alignment/>
    </xf>
    <xf numFmtId="0" fontId="1" fillId="0" borderId="15" xfId="0" applyFont="1" applyBorder="1" applyAlignment="1">
      <alignment horizontal="center" vertical="top"/>
    </xf>
    <xf numFmtId="0" fontId="1" fillId="0" borderId="15" xfId="0" applyFont="1" applyBorder="1" applyAlignment="1">
      <alignment horizont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1" fillId="0" borderId="12" xfId="0" applyFont="1" applyBorder="1" applyAlignment="1">
      <alignment horizontal="center"/>
    </xf>
    <xf numFmtId="0" fontId="1" fillId="0" borderId="0" xfId="0" applyFont="1" applyBorder="1" applyAlignment="1">
      <alignment horizontal="center" vertical="top"/>
    </xf>
    <xf numFmtId="0" fontId="1" fillId="0" borderId="0" xfId="0" applyFont="1" applyAlignment="1">
      <alignment horizontal="center" vertical="top"/>
    </xf>
    <xf numFmtId="0" fontId="1" fillId="0" borderId="0" xfId="0" applyFont="1" applyAlignment="1">
      <alignment horizontal="center"/>
    </xf>
    <xf numFmtId="0" fontId="4" fillId="0" borderId="18" xfId="0" applyFont="1" applyBorder="1" applyAlignment="1">
      <alignment/>
    </xf>
    <xf numFmtId="0" fontId="4" fillId="0" borderId="10" xfId="0" applyFont="1" applyBorder="1" applyAlignment="1">
      <alignment/>
    </xf>
    <xf numFmtId="0" fontId="4" fillId="0" borderId="0" xfId="0" applyFont="1" applyAlignment="1">
      <alignment/>
    </xf>
    <xf numFmtId="168" fontId="4" fillId="0" borderId="24" xfId="0" applyNumberFormat="1" applyFont="1" applyBorder="1" applyAlignment="1">
      <alignment/>
    </xf>
    <xf numFmtId="168" fontId="4" fillId="0" borderId="25" xfId="0" applyNumberFormat="1" applyFont="1" applyBorder="1" applyAlignment="1">
      <alignment/>
    </xf>
    <xf numFmtId="0" fontId="1" fillId="0" borderId="10" xfId="0" applyFont="1" applyBorder="1" applyAlignment="1">
      <alignment horizontal="justify" vertical="top" wrapText="1"/>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top"/>
    </xf>
    <xf numFmtId="0" fontId="1" fillId="0" borderId="26" xfId="0" applyFont="1" applyBorder="1" applyAlignment="1">
      <alignment horizontal="center" wrapText="1"/>
    </xf>
    <xf numFmtId="0" fontId="1" fillId="0" borderId="27" xfId="0" applyFont="1" applyBorder="1" applyAlignment="1">
      <alignment horizontal="center" wrapText="1"/>
    </xf>
    <xf numFmtId="168" fontId="1" fillId="0" borderId="0" xfId="0" applyNumberFormat="1" applyFont="1" applyBorder="1" applyAlignment="1">
      <alignment/>
    </xf>
    <xf numFmtId="0" fontId="1" fillId="0" borderId="26" xfId="0" applyFont="1" applyBorder="1" applyAlignment="1">
      <alignment horizontal="center" vertical="center"/>
    </xf>
    <xf numFmtId="0" fontId="4" fillId="0" borderId="0" xfId="0" applyFont="1" applyBorder="1" applyAlignment="1">
      <alignment/>
    </xf>
    <xf numFmtId="168" fontId="4" fillId="0" borderId="0" xfId="0" applyNumberFormat="1" applyFont="1" applyBorder="1" applyAlignment="1">
      <alignment/>
    </xf>
    <xf numFmtId="0" fontId="1" fillId="0" borderId="19" xfId="0" applyFont="1" applyBorder="1" applyAlignment="1">
      <alignment horizontal="center"/>
    </xf>
    <xf numFmtId="0" fontId="1" fillId="0" borderId="0" xfId="0" applyFont="1" applyBorder="1" applyAlignment="1">
      <alignment horizontal="center"/>
    </xf>
    <xf numFmtId="0" fontId="0" fillId="0" borderId="29" xfId="0" applyBorder="1" applyAlignment="1">
      <alignment/>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26" xfId="0" applyFont="1" applyBorder="1" applyAlignment="1">
      <alignment horizontal="center" vertical="center"/>
    </xf>
    <xf numFmtId="0" fontId="4" fillId="0" borderId="11" xfId="0" applyFont="1" applyBorder="1" applyAlignment="1">
      <alignment horizontal="center"/>
    </xf>
    <xf numFmtId="0" fontId="1" fillId="0" borderId="26" xfId="0" applyFont="1" applyBorder="1" applyAlignment="1">
      <alignment/>
    </xf>
    <xf numFmtId="0" fontId="0" fillId="0" borderId="30" xfId="0" applyBorder="1" applyAlignment="1">
      <alignment/>
    </xf>
    <xf numFmtId="0" fontId="1" fillId="0" borderId="10" xfId="0" applyFont="1" applyBorder="1" applyAlignment="1">
      <alignment horizontal="center" vertical="top"/>
    </xf>
    <xf numFmtId="0" fontId="1" fillId="0" borderId="15" xfId="0" applyFont="1" applyBorder="1" applyAlignment="1">
      <alignment vertical="top"/>
    </xf>
    <xf numFmtId="0" fontId="1" fillId="0" borderId="10" xfId="0" applyFont="1" applyBorder="1" applyAlignment="1">
      <alignment/>
    </xf>
    <xf numFmtId="0" fontId="1" fillId="0" borderId="0" xfId="0" applyFont="1" applyAlignment="1">
      <alignment vertical="top"/>
    </xf>
    <xf numFmtId="0" fontId="4" fillId="0" borderId="10" xfId="0" applyFont="1" applyFill="1" applyBorder="1" applyAlignment="1">
      <alignment/>
    </xf>
    <xf numFmtId="0" fontId="0" fillId="0" borderId="0" xfId="0" applyAlignment="1">
      <alignment horizontal="center"/>
    </xf>
    <xf numFmtId="0" fontId="0" fillId="0" borderId="11" xfId="0" applyBorder="1" applyAlignment="1" applyProtection="1">
      <alignment/>
      <protection locked="0"/>
    </xf>
    <xf numFmtId="0" fontId="1" fillId="0" borderId="27" xfId="0" applyFont="1" applyBorder="1" applyAlignment="1" applyProtection="1">
      <alignment horizontal="center" vertical="center"/>
      <protection locked="0"/>
    </xf>
    <xf numFmtId="0" fontId="1" fillId="0" borderId="31"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0" fillId="0" borderId="0" xfId="0" applyAlignment="1" applyProtection="1">
      <alignment/>
      <protection locked="0"/>
    </xf>
    <xf numFmtId="168" fontId="1" fillId="0" borderId="10" xfId="0" applyNumberFormat="1" applyFont="1" applyBorder="1" applyAlignment="1" applyProtection="1">
      <alignment horizontal="right"/>
      <protection locked="0"/>
    </xf>
    <xf numFmtId="2" fontId="1" fillId="0" borderId="10" xfId="0" applyNumberFormat="1" applyFont="1" applyBorder="1" applyAlignment="1" applyProtection="1">
      <alignment horizontal="right"/>
      <protection locked="0"/>
    </xf>
    <xf numFmtId="2" fontId="1" fillId="0" borderId="0" xfId="0" applyNumberFormat="1" applyFont="1" applyBorder="1" applyAlignment="1" applyProtection="1">
      <alignment horizontal="right"/>
      <protection locked="0"/>
    </xf>
    <xf numFmtId="168" fontId="1" fillId="0" borderId="10" xfId="0" applyNumberFormat="1" applyFont="1" applyBorder="1" applyAlignment="1" applyProtection="1">
      <alignment/>
      <protection locked="0"/>
    </xf>
    <xf numFmtId="168" fontId="1" fillId="0" borderId="0" xfId="0" applyNumberFormat="1" applyFont="1" applyBorder="1" applyAlignment="1" applyProtection="1">
      <alignment/>
      <protection locked="0"/>
    </xf>
    <xf numFmtId="168" fontId="1" fillId="0" borderId="0" xfId="0" applyNumberFormat="1" applyFont="1" applyBorder="1" applyAlignment="1" applyProtection="1">
      <alignment vertical="top"/>
      <protection locked="0"/>
    </xf>
    <xf numFmtId="168" fontId="1" fillId="0" borderId="10" xfId="0" applyNumberFormat="1" applyFont="1" applyBorder="1" applyAlignment="1" applyProtection="1">
      <alignment vertical="top"/>
      <protection locked="0"/>
    </xf>
    <xf numFmtId="0" fontId="0" fillId="0" borderId="0" xfId="0" applyAlignment="1" applyProtection="1">
      <alignment vertical="top"/>
      <protection locked="0"/>
    </xf>
    <xf numFmtId="168" fontId="1" fillId="0" borderId="0" xfId="0" applyNumberFormat="1" applyFont="1" applyAlignment="1" applyProtection="1">
      <alignment/>
      <protection locked="0"/>
    </xf>
    <xf numFmtId="0" fontId="0" fillId="0" borderId="0" xfId="0" applyBorder="1" applyAlignment="1" applyProtection="1">
      <alignment/>
      <protection locked="0"/>
    </xf>
    <xf numFmtId="168" fontId="1" fillId="0" borderId="14" xfId="0" applyNumberFormat="1" applyFont="1" applyBorder="1" applyAlignment="1" applyProtection="1">
      <alignment/>
      <protection locked="0"/>
    </xf>
    <xf numFmtId="0" fontId="0" fillId="0" borderId="18" xfId="0" applyBorder="1" applyAlignment="1" applyProtection="1">
      <alignment/>
      <protection locked="0"/>
    </xf>
    <xf numFmtId="0" fontId="0" fillId="0" borderId="10" xfId="0" applyBorder="1" applyAlignment="1" applyProtection="1">
      <alignment/>
      <protection locked="0"/>
    </xf>
    <xf numFmtId="0" fontId="0" fillId="0" borderId="10" xfId="0" applyBorder="1" applyAlignment="1" applyProtection="1">
      <alignment horizontal="righ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2"/>
  <sheetViews>
    <sheetView tabSelected="1" zoomScaleSheetLayoutView="100" workbookViewId="0" topLeftCell="A1">
      <selection activeCell="K5" sqref="K5"/>
    </sheetView>
  </sheetViews>
  <sheetFormatPr defaultColWidth="9.140625" defaultRowHeight="15"/>
  <cols>
    <col min="1" max="1" width="3.7109375" style="0" customWidth="1"/>
    <col min="2" max="2" width="48.140625" style="0" customWidth="1"/>
    <col min="3" max="3" width="5.57421875" style="0" customWidth="1"/>
    <col min="4" max="4" width="6.421875" style="0" customWidth="1"/>
    <col min="5" max="5" width="9.8515625" style="89" bestFit="1" customWidth="1"/>
    <col min="6" max="6" width="12.57421875" style="0" customWidth="1"/>
    <col min="7" max="7" width="14.140625" style="0" bestFit="1" customWidth="1"/>
  </cols>
  <sheetData>
    <row r="1" spans="1:6" ht="30" customHeight="1" thickBot="1">
      <c r="A1" s="15" t="s">
        <v>1</v>
      </c>
      <c r="B1" s="14" t="s">
        <v>0</v>
      </c>
      <c r="C1" s="13"/>
      <c r="D1" s="13"/>
      <c r="E1" s="85"/>
      <c r="F1" s="16"/>
    </row>
    <row r="2" spans="1:6" ht="18.75" customHeight="1">
      <c r="A2" s="61" t="s">
        <v>2</v>
      </c>
      <c r="B2" s="67" t="s">
        <v>3</v>
      </c>
      <c r="C2" s="64" t="s">
        <v>46</v>
      </c>
      <c r="D2" s="61" t="s">
        <v>4</v>
      </c>
      <c r="E2" s="86" t="s">
        <v>5</v>
      </c>
      <c r="F2" s="61" t="s">
        <v>6</v>
      </c>
    </row>
    <row r="3" spans="1:6" ht="13.5" customHeight="1">
      <c r="A3" s="62"/>
      <c r="B3" s="62"/>
      <c r="C3" s="65" t="s">
        <v>47</v>
      </c>
      <c r="D3" s="62"/>
      <c r="E3" s="87" t="s">
        <v>25</v>
      </c>
      <c r="F3" s="62"/>
    </row>
    <row r="4" spans="1:6" ht="13.5" customHeight="1">
      <c r="A4" s="22"/>
      <c r="B4" s="22"/>
      <c r="C4" s="42"/>
      <c r="D4" s="22"/>
      <c r="E4" s="88"/>
      <c r="F4" s="22"/>
    </row>
    <row r="5" spans="1:2" ht="135">
      <c r="A5" s="52" t="s">
        <v>1</v>
      </c>
      <c r="B5" s="2" t="s">
        <v>7</v>
      </c>
    </row>
    <row r="6" spans="1:2" ht="15">
      <c r="A6" s="3"/>
      <c r="B6" s="1" t="s">
        <v>8</v>
      </c>
    </row>
    <row r="7" spans="1:6" ht="14.25" customHeight="1">
      <c r="A7" s="5"/>
      <c r="B7" s="81" t="s">
        <v>52</v>
      </c>
      <c r="C7" s="6" t="s">
        <v>13</v>
      </c>
      <c r="D7" s="7">
        <v>112</v>
      </c>
      <c r="E7" s="90"/>
      <c r="F7" s="8">
        <f>+D7*E7</f>
        <v>0</v>
      </c>
    </row>
    <row r="8" ht="0.75" customHeight="1" hidden="1">
      <c r="A8" s="5"/>
    </row>
    <row r="9" ht="14.25" customHeight="1">
      <c r="A9" s="25"/>
    </row>
    <row r="10" spans="1:2" ht="305.25" customHeight="1">
      <c r="A10" s="53" t="s">
        <v>40</v>
      </c>
      <c r="B10" s="36" t="s">
        <v>38</v>
      </c>
    </row>
    <row r="11" spans="1:2" ht="15">
      <c r="A11" s="3"/>
      <c r="B11" s="1" t="s">
        <v>34</v>
      </c>
    </row>
    <row r="12" spans="1:6" ht="15">
      <c r="A12" s="5"/>
      <c r="B12" s="81" t="s">
        <v>53</v>
      </c>
      <c r="C12" s="7" t="s">
        <v>13</v>
      </c>
      <c r="D12" s="6">
        <v>16</v>
      </c>
      <c r="E12" s="91"/>
      <c r="F12" s="9">
        <f>+D12*E12</f>
        <v>0</v>
      </c>
    </row>
    <row r="13" spans="2:6" ht="15">
      <c r="B13" s="26"/>
      <c r="C13" s="22"/>
      <c r="D13" s="10"/>
      <c r="E13" s="92"/>
      <c r="F13" s="66"/>
    </row>
    <row r="14" spans="1:2" ht="36" customHeight="1">
      <c r="A14" s="53" t="s">
        <v>12</v>
      </c>
      <c r="B14" s="2" t="s">
        <v>11</v>
      </c>
    </row>
    <row r="15" spans="1:2" ht="15">
      <c r="A15" s="3"/>
      <c r="B15" s="37" t="s">
        <v>37</v>
      </c>
    </row>
    <row r="16" spans="1:6" ht="15">
      <c r="A16" s="5"/>
      <c r="B16" s="81" t="s">
        <v>54</v>
      </c>
      <c r="C16" s="6" t="s">
        <v>13</v>
      </c>
      <c r="D16" s="6">
        <v>16</v>
      </c>
      <c r="E16" s="93"/>
      <c r="F16" s="9">
        <f>+D16*E16</f>
        <v>0</v>
      </c>
    </row>
    <row r="17" spans="1:6" ht="15">
      <c r="A17" s="25"/>
      <c r="B17" s="26"/>
      <c r="C17" s="10"/>
      <c r="D17" s="10"/>
      <c r="E17" s="94"/>
      <c r="F17" s="66"/>
    </row>
    <row r="18" ht="15">
      <c r="A18" s="25"/>
    </row>
    <row r="19" spans="1:2" ht="304.5" customHeight="1">
      <c r="A19" s="53" t="s">
        <v>14</v>
      </c>
      <c r="B19" s="36" t="s">
        <v>45</v>
      </c>
    </row>
    <row r="20" spans="1:2" ht="12.75" customHeight="1">
      <c r="A20" s="3"/>
      <c r="B20" s="1" t="s">
        <v>34</v>
      </c>
    </row>
    <row r="21" spans="1:6" ht="14.25" customHeight="1">
      <c r="A21" s="5"/>
      <c r="B21" s="81" t="s">
        <v>53</v>
      </c>
      <c r="C21" s="7" t="s">
        <v>13</v>
      </c>
      <c r="D21" s="6">
        <v>78</v>
      </c>
      <c r="E21" s="93"/>
      <c r="F21" s="9">
        <f>+D21*E21</f>
        <v>0</v>
      </c>
    </row>
    <row r="22" ht="15" customHeight="1" hidden="1">
      <c r="A22" s="5"/>
    </row>
    <row r="23" spans="1:2" ht="45">
      <c r="A23" s="53" t="s">
        <v>16</v>
      </c>
      <c r="B23" s="2" t="s">
        <v>15</v>
      </c>
    </row>
    <row r="24" spans="1:2" ht="15">
      <c r="A24" s="3"/>
      <c r="B24" s="1" t="s">
        <v>17</v>
      </c>
    </row>
    <row r="25" spans="2:6" ht="15">
      <c r="B25" s="81" t="s">
        <v>55</v>
      </c>
      <c r="C25" s="7" t="s">
        <v>13</v>
      </c>
      <c r="D25" s="6">
        <v>78</v>
      </c>
      <c r="E25" s="93"/>
      <c r="F25" s="9">
        <f>+D25*E25</f>
        <v>0</v>
      </c>
    </row>
    <row r="26" ht="15">
      <c r="A26" s="25"/>
    </row>
    <row r="27" spans="1:6" ht="238.5" customHeight="1">
      <c r="A27" s="52" t="s">
        <v>18</v>
      </c>
      <c r="B27" s="38" t="s">
        <v>39</v>
      </c>
      <c r="C27" s="33"/>
      <c r="D27" s="33"/>
      <c r="E27" s="95"/>
      <c r="F27" s="34"/>
    </row>
    <row r="28" ht="15" customHeight="1" hidden="1">
      <c r="A28" s="25" t="s">
        <v>36</v>
      </c>
    </row>
    <row r="29" ht="15">
      <c r="B29" s="1" t="s">
        <v>34</v>
      </c>
    </row>
    <row r="30" spans="2:6" ht="15">
      <c r="B30" s="81" t="s">
        <v>53</v>
      </c>
      <c r="C30" s="20" t="s">
        <v>13</v>
      </c>
      <c r="D30" s="20">
        <v>18</v>
      </c>
      <c r="E30" s="96"/>
      <c r="F30" s="29">
        <f>+D30*E30</f>
        <v>0</v>
      </c>
    </row>
    <row r="31" spans="1:6" ht="15">
      <c r="A31" s="43"/>
      <c r="B31" s="26"/>
      <c r="C31" s="33"/>
      <c r="D31" s="33"/>
      <c r="E31" s="95"/>
      <c r="F31" s="34"/>
    </row>
    <row r="32" spans="1:2" ht="45.75" customHeight="1">
      <c r="A32" s="52" t="s">
        <v>19</v>
      </c>
      <c r="B32" s="36" t="s">
        <v>15</v>
      </c>
    </row>
    <row r="33" spans="1:2" ht="16.5" customHeight="1" hidden="1">
      <c r="A33" t="s">
        <v>22</v>
      </c>
      <c r="B33" s="30" t="s">
        <v>17</v>
      </c>
    </row>
    <row r="34" ht="12.75" customHeight="1">
      <c r="B34" s="82" t="s">
        <v>17</v>
      </c>
    </row>
    <row r="35" spans="2:6" ht="16.5" customHeight="1">
      <c r="B35" s="81" t="s">
        <v>55</v>
      </c>
      <c r="C35" s="20" t="s">
        <v>13</v>
      </c>
      <c r="D35" s="20">
        <v>18</v>
      </c>
      <c r="E35" s="96"/>
      <c r="F35" s="29">
        <f>+D35*E35</f>
        <v>0</v>
      </c>
    </row>
    <row r="36" spans="1:6" ht="16.5" customHeight="1">
      <c r="A36" s="43"/>
      <c r="B36" s="26"/>
      <c r="C36" s="33"/>
      <c r="D36" s="33"/>
      <c r="E36" s="95"/>
      <c r="F36" s="34"/>
    </row>
    <row r="37" spans="1:2" ht="101.25">
      <c r="A37" s="53" t="s">
        <v>41</v>
      </c>
      <c r="B37" s="36" t="s">
        <v>48</v>
      </c>
    </row>
    <row r="38" spans="2:6" ht="15">
      <c r="B38" s="30" t="s">
        <v>20</v>
      </c>
      <c r="C38" s="32"/>
      <c r="D38" s="32"/>
      <c r="E38" s="97"/>
      <c r="F38" s="32"/>
    </row>
    <row r="39" spans="2:6" ht="15">
      <c r="B39" s="31" t="s">
        <v>10</v>
      </c>
      <c r="C39" s="20" t="s">
        <v>13</v>
      </c>
      <c r="D39" s="20">
        <v>5</v>
      </c>
      <c r="E39" s="96"/>
      <c r="F39" s="29">
        <f>+D39*E39</f>
        <v>0</v>
      </c>
    </row>
    <row r="40" ht="15">
      <c r="A40" s="44"/>
    </row>
    <row r="41" spans="1:2" ht="101.25">
      <c r="A41" s="53" t="s">
        <v>42</v>
      </c>
      <c r="B41" s="36" t="s">
        <v>49</v>
      </c>
    </row>
    <row r="42" spans="1:6" ht="15">
      <c r="A42" s="25"/>
      <c r="B42" s="30" t="s">
        <v>21</v>
      </c>
      <c r="C42" s="32"/>
      <c r="D42" s="32"/>
      <c r="E42" s="97"/>
      <c r="F42" s="32"/>
    </row>
    <row r="43" spans="2:6" ht="15">
      <c r="B43" s="31" t="s">
        <v>10</v>
      </c>
      <c r="C43" s="20" t="s">
        <v>13</v>
      </c>
      <c r="D43" s="20">
        <v>1</v>
      </c>
      <c r="E43" s="96"/>
      <c r="F43" s="29">
        <f>+D43*E43</f>
        <v>0</v>
      </c>
    </row>
    <row r="44" spans="1:6" ht="15">
      <c r="A44" s="44"/>
      <c r="B44" s="32"/>
      <c r="C44" s="32"/>
      <c r="D44" s="32"/>
      <c r="E44" s="97"/>
      <c r="F44" s="32"/>
    </row>
    <row r="45" spans="1:6" ht="15">
      <c r="A45" s="54" t="s">
        <v>22</v>
      </c>
      <c r="B45" s="81" t="s">
        <v>50</v>
      </c>
      <c r="C45" s="6" t="s">
        <v>13</v>
      </c>
      <c r="D45" s="6">
        <v>112</v>
      </c>
      <c r="E45" s="93"/>
      <c r="F45" s="9">
        <f>+D45*E45</f>
        <v>0</v>
      </c>
    </row>
    <row r="46" ht="15">
      <c r="A46" s="43"/>
    </row>
    <row r="47" spans="1:6" ht="33.75">
      <c r="A47" s="53" t="s">
        <v>23</v>
      </c>
      <c r="B47" s="60" t="s">
        <v>51</v>
      </c>
      <c r="C47" s="6" t="s">
        <v>13</v>
      </c>
      <c r="D47" s="6">
        <v>112</v>
      </c>
      <c r="E47" s="93"/>
      <c r="F47" s="9">
        <f>+D47*E47</f>
        <v>0</v>
      </c>
    </row>
    <row r="48" spans="1:6" ht="15.75" thickBot="1">
      <c r="A48" s="45"/>
      <c r="B48" s="2"/>
      <c r="C48" s="10"/>
      <c r="D48" s="10"/>
      <c r="E48" s="98"/>
      <c r="F48" s="4"/>
    </row>
    <row r="49" spans="1:6" ht="15.75" thickBot="1">
      <c r="A49" s="51"/>
      <c r="B49" s="11" t="s">
        <v>35</v>
      </c>
      <c r="C49" s="13"/>
      <c r="D49" s="13"/>
      <c r="E49" s="85"/>
      <c r="F49" s="23">
        <f>SUM(F7:F47)</f>
        <v>0</v>
      </c>
    </row>
    <row r="50" spans="1:6" ht="15">
      <c r="A50" s="70"/>
      <c r="B50" s="68"/>
      <c r="C50" s="25"/>
      <c r="D50" s="25"/>
      <c r="E50" s="99"/>
      <c r="F50" s="69"/>
    </row>
    <row r="51" spans="1:6" ht="15">
      <c r="A51" s="71"/>
      <c r="B51" s="68"/>
      <c r="C51" s="25"/>
      <c r="D51" s="25"/>
      <c r="E51" s="99"/>
      <c r="F51" s="69"/>
    </row>
    <row r="52" spans="1:6" ht="15">
      <c r="A52" s="71"/>
      <c r="B52" s="68"/>
      <c r="C52" s="25"/>
      <c r="D52" s="25"/>
      <c r="E52" s="99"/>
      <c r="F52" s="69"/>
    </row>
    <row r="53" spans="1:6" ht="15">
      <c r="A53" s="71"/>
      <c r="B53" s="68"/>
      <c r="C53" s="25"/>
      <c r="D53" s="25"/>
      <c r="E53" s="99"/>
      <c r="F53" s="69"/>
    </row>
    <row r="54" spans="1:6" ht="15">
      <c r="A54" s="71"/>
      <c r="B54" s="68"/>
      <c r="C54" s="25"/>
      <c r="D54" s="25"/>
      <c r="E54" s="99"/>
      <c r="F54" s="69"/>
    </row>
    <row r="55" spans="1:6" ht="15">
      <c r="A55" s="71"/>
      <c r="B55" s="68"/>
      <c r="C55" s="25"/>
      <c r="D55" s="25"/>
      <c r="E55" s="99"/>
      <c r="F55" s="69"/>
    </row>
    <row r="56" spans="1:6" ht="15">
      <c r="A56" s="71"/>
      <c r="B56" s="68"/>
      <c r="C56" s="25"/>
      <c r="D56" s="25"/>
      <c r="E56" s="99"/>
      <c r="F56" s="69"/>
    </row>
    <row r="57" spans="1:6" ht="15">
      <c r="A57" s="71"/>
      <c r="B57" s="68"/>
      <c r="C57" s="25"/>
      <c r="D57" s="25"/>
      <c r="E57" s="99"/>
      <c r="F57" s="69"/>
    </row>
    <row r="58" spans="1:6" ht="15">
      <c r="A58" s="71"/>
      <c r="B58" s="68"/>
      <c r="C58" s="25"/>
      <c r="D58" s="25"/>
      <c r="E58" s="99"/>
      <c r="F58" s="69"/>
    </row>
    <row r="59" spans="1:6" ht="15">
      <c r="A59" s="71"/>
      <c r="B59" s="68"/>
      <c r="C59" s="25"/>
      <c r="D59" s="25"/>
      <c r="E59" s="99"/>
      <c r="F59" s="69"/>
    </row>
    <row r="61" spans="1:6" ht="15">
      <c r="A61" s="71"/>
      <c r="B61" s="68"/>
      <c r="C61" s="25"/>
      <c r="D61" s="25"/>
      <c r="E61" s="99"/>
      <c r="F61" s="69"/>
    </row>
    <row r="62" spans="1:6" ht="15">
      <c r="A62" s="71"/>
      <c r="B62" s="68"/>
      <c r="C62" s="25"/>
      <c r="D62" s="25"/>
      <c r="E62" s="99"/>
      <c r="F62" s="69"/>
    </row>
    <row r="63" spans="1:6" ht="15.75" thickBot="1">
      <c r="A63" s="71"/>
      <c r="B63" s="68"/>
      <c r="C63" s="25"/>
      <c r="D63" s="25"/>
      <c r="E63" s="99"/>
      <c r="F63" s="69"/>
    </row>
    <row r="64" spans="1:6" ht="29.25" customHeight="1" thickBot="1">
      <c r="A64" s="15" t="s">
        <v>9</v>
      </c>
      <c r="B64" s="14" t="s">
        <v>24</v>
      </c>
      <c r="C64" s="13"/>
      <c r="D64" s="13"/>
      <c r="E64" s="85"/>
      <c r="F64" s="16"/>
    </row>
    <row r="65" spans="1:6" ht="15" customHeight="1">
      <c r="A65" s="77" t="s">
        <v>2</v>
      </c>
      <c r="B65" s="75" t="s">
        <v>3</v>
      </c>
      <c r="C65" s="73" t="s">
        <v>46</v>
      </c>
      <c r="D65" s="61" t="s">
        <v>4</v>
      </c>
      <c r="E65" s="86" t="s">
        <v>5</v>
      </c>
      <c r="F65" s="61" t="s">
        <v>6</v>
      </c>
    </row>
    <row r="66" spans="1:6" ht="14.25" customHeight="1">
      <c r="A66" s="78"/>
      <c r="B66" s="62"/>
      <c r="C66" s="74" t="s">
        <v>47</v>
      </c>
      <c r="D66" s="62"/>
      <c r="E66" s="87" t="s">
        <v>25</v>
      </c>
      <c r="F66" s="62"/>
    </row>
    <row r="67" spans="1:6" ht="0.75" customHeight="1" hidden="1" thickBot="1">
      <c r="A67" s="39" t="s">
        <v>2</v>
      </c>
      <c r="B67" s="17" t="s">
        <v>26</v>
      </c>
      <c r="C67" s="18" t="s">
        <v>13</v>
      </c>
      <c r="D67" s="18">
        <v>10</v>
      </c>
      <c r="E67" s="100">
        <v>100</v>
      </c>
      <c r="F67" s="19">
        <f>+D67*E67</f>
        <v>1000</v>
      </c>
    </row>
    <row r="68" ht="15" customHeight="1" hidden="1">
      <c r="A68" s="63" t="s">
        <v>1</v>
      </c>
    </row>
    <row r="69" ht="15" customHeight="1">
      <c r="A69" s="80"/>
    </row>
    <row r="70" spans="1:6" ht="45">
      <c r="A70" s="79" t="s">
        <v>1</v>
      </c>
      <c r="B70" s="21" t="s">
        <v>27</v>
      </c>
      <c r="C70" s="6" t="s">
        <v>13</v>
      </c>
      <c r="D70" s="6">
        <v>112</v>
      </c>
      <c r="E70" s="93"/>
      <c r="F70" s="9">
        <f>+D70*E70</f>
        <v>0</v>
      </c>
    </row>
    <row r="71" ht="15">
      <c r="A71" s="44"/>
    </row>
    <row r="72" spans="1:6" ht="45">
      <c r="A72" s="53" t="s">
        <v>43</v>
      </c>
      <c r="B72" s="60" t="s">
        <v>56</v>
      </c>
      <c r="C72" s="6" t="s">
        <v>13</v>
      </c>
      <c r="D72" s="6">
        <v>96</v>
      </c>
      <c r="E72" s="93"/>
      <c r="F72" s="9">
        <f>+D72*E72</f>
        <v>0</v>
      </c>
    </row>
    <row r="73" ht="15">
      <c r="A73" s="44"/>
    </row>
    <row r="74" spans="1:6" ht="45">
      <c r="A74" s="53" t="s">
        <v>44</v>
      </c>
      <c r="B74" s="60" t="s">
        <v>57</v>
      </c>
      <c r="C74" s="6" t="s">
        <v>13</v>
      </c>
      <c r="D74" s="6">
        <v>16</v>
      </c>
      <c r="E74" s="93"/>
      <c r="F74" s="9">
        <f>+D74*E74</f>
        <v>0</v>
      </c>
    </row>
    <row r="75" ht="15.75" thickBot="1">
      <c r="A75" s="47"/>
    </row>
    <row r="76" spans="1:6" ht="15.75" thickBot="1">
      <c r="A76" s="12"/>
      <c r="B76" s="11" t="s">
        <v>28</v>
      </c>
      <c r="C76" s="13"/>
      <c r="D76" s="13"/>
      <c r="E76" s="85"/>
      <c r="F76" s="23">
        <f>SUM(F70:F74)</f>
        <v>0</v>
      </c>
    </row>
    <row r="77" spans="1:6" ht="15">
      <c r="A77" s="46"/>
      <c r="B77" s="68"/>
      <c r="C77" s="25"/>
      <c r="D77" s="25"/>
      <c r="E77" s="99"/>
      <c r="F77" s="69"/>
    </row>
    <row r="78" spans="1:6" ht="15">
      <c r="A78" s="25"/>
      <c r="B78" s="68"/>
      <c r="C78" s="25"/>
      <c r="D78" s="25"/>
      <c r="E78" s="99"/>
      <c r="F78" s="69"/>
    </row>
    <row r="79" spans="1:6" ht="15">
      <c r="A79" s="25"/>
      <c r="B79" s="68"/>
      <c r="C79" s="25"/>
      <c r="D79" s="25"/>
      <c r="E79" s="99"/>
      <c r="F79" s="69"/>
    </row>
    <row r="80" spans="1:6" ht="15">
      <c r="A80" s="25"/>
      <c r="B80" s="68"/>
      <c r="C80" s="25"/>
      <c r="D80" s="25"/>
      <c r="E80" s="99"/>
      <c r="F80" s="69"/>
    </row>
    <row r="81" ht="15.75" thickBot="1">
      <c r="A81" s="72"/>
    </row>
    <row r="82" spans="1:6" ht="15.75" thickBot="1">
      <c r="A82" s="12"/>
      <c r="B82" s="76" t="s">
        <v>29</v>
      </c>
      <c r="C82" s="13"/>
      <c r="D82" s="13"/>
      <c r="E82" s="85"/>
      <c r="F82" s="16"/>
    </row>
    <row r="83" spans="1:6" ht="15">
      <c r="A83" s="48"/>
      <c r="B83" s="55" t="s">
        <v>30</v>
      </c>
      <c r="C83" s="41" t="s">
        <v>31</v>
      </c>
      <c r="D83" s="40"/>
      <c r="E83" s="101"/>
      <c r="F83" s="58">
        <f>+F49</f>
        <v>0</v>
      </c>
    </row>
    <row r="84" spans="1:6" ht="15">
      <c r="A84" s="49"/>
      <c r="B84" s="56" t="s">
        <v>24</v>
      </c>
      <c r="C84" s="24" t="s">
        <v>31</v>
      </c>
      <c r="D84" s="5"/>
      <c r="E84" s="102"/>
      <c r="F84" s="59">
        <f>+F76</f>
        <v>0</v>
      </c>
    </row>
    <row r="85" spans="1:6" ht="29.25" customHeight="1" thickBot="1">
      <c r="A85" s="50"/>
      <c r="B85" s="57" t="s">
        <v>32</v>
      </c>
      <c r="C85" s="27" t="s">
        <v>31</v>
      </c>
      <c r="F85" s="35">
        <f>SUM(F83:F84)</f>
        <v>0</v>
      </c>
    </row>
    <row r="86" spans="1:6" ht="30" customHeight="1" thickBot="1">
      <c r="A86" s="12"/>
      <c r="B86" s="11" t="s">
        <v>33</v>
      </c>
      <c r="C86" s="28" t="s">
        <v>31</v>
      </c>
      <c r="D86" s="13"/>
      <c r="E86" s="85"/>
      <c r="F86" s="23">
        <f>+F85*1.25</f>
        <v>0</v>
      </c>
    </row>
    <row r="87" ht="15">
      <c r="A87" s="46"/>
    </row>
    <row r="88" ht="15">
      <c r="B88" s="83" t="s">
        <v>58</v>
      </c>
    </row>
    <row r="90" ht="15">
      <c r="F90" s="84" t="s">
        <v>59</v>
      </c>
    </row>
    <row r="92" spans="4:6" ht="15">
      <c r="D92" t="s">
        <v>60</v>
      </c>
      <c r="E92" s="103"/>
      <c r="F92" s="5"/>
    </row>
  </sheetData>
  <sheetProtection password="C6FB" sheet="1"/>
  <printOptions/>
  <pageMargins left="0.7" right="0.7" top="0.75" bottom="0.75" header="0.3" footer="0.3"/>
  <pageSetup horizontalDpi="600" verticalDpi="600" orientation="portrait" r:id="rId1"/>
  <headerFooter>
    <oddHeader>&amp;C              Troškovnik BAG NAB 02/14</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Knjižnica1</dc:creator>
  <cp:keywords/>
  <dc:description/>
  <cp:lastModifiedBy> </cp:lastModifiedBy>
  <cp:lastPrinted>2013-05-08T10:14:38Z</cp:lastPrinted>
  <dcterms:created xsi:type="dcterms:W3CDTF">2013-04-30T06:52:31Z</dcterms:created>
  <dcterms:modified xsi:type="dcterms:W3CDTF">2014-11-28T12:16:34Z</dcterms:modified>
  <cp:category/>
  <cp:version/>
  <cp:contentType/>
  <cp:contentStatus/>
</cp:coreProperties>
</file>